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EstaPasta_de_trabalho"/>
  <mc:AlternateContent xmlns:mc="http://schemas.openxmlformats.org/markup-compatibility/2006">
    <mc:Choice Requires="x15">
      <x15ac:absPath xmlns:x15ac="http://schemas.microsoft.com/office/spreadsheetml/2010/11/ac" url="https://ufubr.sharepoint.com/sites/DoutoradoPPGAC-ProcessoSeletivo2024.2/Documentos Compartilhados/Processo para a 1ª Turma (2024-2)/Doutorado-PPGAC-2024/"/>
    </mc:Choice>
  </mc:AlternateContent>
  <xr:revisionPtr revIDLastSave="399" documentId="8_{5BAE54F0-CE81-47F5-875F-42F65BD6DD81}" xr6:coauthVersionLast="47" xr6:coauthVersionMax="47" xr10:uidLastSave="{39DDE3BE-B8FA-4620-99FA-FD68BCD54893}"/>
  <bookViews>
    <workbookView xWindow="-120" yWindow="-120" windowWidth="29040" windowHeight="15840" xr2:uid="{00000000-000D-0000-FFFF-FFFF00000000}"/>
  </bookViews>
  <sheets>
    <sheet name="Plan1" sheetId="1" r:id="rId1"/>
  </sheets>
  <definedNames>
    <definedName name="_xlnm.Print_Area" localSheetId="0">Plan1!$A$1:$H$55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1" i="1" l="1"/>
  <c r="G50" i="1"/>
  <c r="G49" i="1"/>
  <c r="G41" i="1"/>
  <c r="G39" i="1"/>
  <c r="G31" i="1"/>
  <c r="G30" i="1"/>
  <c r="G29" i="1"/>
  <c r="G27" i="1"/>
  <c r="G42" i="1"/>
  <c r="G48" i="1" l="1"/>
  <c r="G47" i="1"/>
  <c r="G46" i="1"/>
  <c r="G45" i="1"/>
  <c r="G44" i="1"/>
  <c r="G43" i="1"/>
  <c r="G40" i="1"/>
  <c r="G32" i="1"/>
  <c r="G28" i="1"/>
  <c r="G21" i="1"/>
  <c r="E33" i="1"/>
  <c r="E22" i="1"/>
  <c r="G20" i="1"/>
  <c r="G51" i="1" l="1"/>
  <c r="G33" i="1"/>
  <c r="G22" i="1"/>
  <c r="C54" i="1" l="1"/>
</calcChain>
</file>

<file path=xl/sharedStrings.xml><?xml version="1.0" encoding="utf-8"?>
<sst xmlns="http://schemas.openxmlformats.org/spreadsheetml/2006/main" count="134" uniqueCount="124">
  <si>
    <r>
      <t xml:space="preserve">UNIVERSIDADE FEDERAL DE UBERLÂNDIA - UFU
INSTITUTO DE ARTES - IARTE
PROGRAMA DE PÓS-GRADUAÇÃO EM ARTES CÊNICAS - PPGAC
</t>
    </r>
    <r>
      <rPr>
        <b/>
        <sz val="16"/>
        <rFont val="Calibri"/>
        <family val="2"/>
        <scheme val="minor"/>
      </rPr>
      <t xml:space="preserve">EDITAL PPGAC Nº 1/2024 </t>
    </r>
    <r>
      <rPr>
        <b/>
        <sz val="16"/>
        <color theme="1"/>
        <rFont val="Calibri"/>
        <family val="2"/>
        <scheme val="minor"/>
      </rPr>
      <t>– PROCESSO SELETIVO DOUTORADO ACADÊMICO</t>
    </r>
  </si>
  <si>
    <t>1- O preenchimento deste Formulário de Avaliação de Currículo deve ser realizado observando o que dispõe o edital e é de inteira responsabilidade do/a candidato/a.</t>
  </si>
  <si>
    <t>2- Em cada subitem, sempre que houver o que informar, o candidato deve fazer o registro pertinente na coluna correspondente à "quantidade" (coluna F: 6ª coluna da esquerda para a direita).</t>
  </si>
  <si>
    <t>3- Os valores relativos à coluna G ("Pontuação atribuída ...") são calculados automaticamente considerando as informações quantitativas registradas pelo/a candidato/a neste Formulário de Avaliação de Currículo.</t>
  </si>
  <si>
    <t>Nome civil completo:</t>
  </si>
  <si>
    <t>Nome social completo: (se for o caso)</t>
  </si>
  <si>
    <t>Endereço do Currículo lattes atualizado:</t>
  </si>
  <si>
    <t>Linha de Pesquisa para a qual solicitou inscrição:</t>
  </si>
  <si>
    <t>Enumeração de três temáticas da linha de pesquisa (anexo II) em que solicitou inscrição, às quais poderá vir a se vincular caso venha a ser aprovado/a:</t>
  </si>
  <si>
    <t>1.    Temática 1:</t>
  </si>
  <si>
    <t>2.    Temática 2:</t>
  </si>
  <si>
    <t>3.    Temática 3:</t>
  </si>
  <si>
    <t>Item 1: Formação complementar: pontuação máxima 3 pontos</t>
  </si>
  <si>
    <t>(Observação: Serão desconsiderados os documentos comprobatórios não enumerados ou enumerados equivocadamente)</t>
  </si>
  <si>
    <t>Subitem</t>
  </si>
  <si>
    <t>Descrição da formação complementar concluída</t>
  </si>
  <si>
    <t>Tipo(s) de documento(s) aceito(s) como comprovante da formação complementar corresponente</t>
  </si>
  <si>
    <t>Pontuação Individual para cada formação complementar concluída</t>
  </si>
  <si>
    <t>Pontuação Máxima para cada formação complementar concluída</t>
  </si>
  <si>
    <t>Quantidade de formação complementar concluída e devidamente comprovada(s)</t>
  </si>
  <si>
    <t>Pontuação atribuída pelo candidato na sua formação complementar considerando as informações registradas</t>
  </si>
  <si>
    <t>Numeração da(s) página(s) dos documentos comprobatórios apresentados para cada formação complementar informada</t>
  </si>
  <si>
    <t>1.1.</t>
  </si>
  <si>
    <r>
      <t xml:space="preserve">Curso de Especialização – </t>
    </r>
    <r>
      <rPr>
        <i/>
        <sz val="12"/>
        <rFont val="Calibri"/>
        <family val="2"/>
      </rPr>
      <t>lato sensu</t>
    </r>
    <r>
      <rPr>
        <b/>
        <sz val="12"/>
        <rFont val="Calibri"/>
        <family val="2"/>
      </rPr>
      <t xml:space="preserve"> – concluído</t>
    </r>
    <r>
      <rPr>
        <sz val="12"/>
        <rFont val="Calibri"/>
        <family val="2"/>
        <scheme val="minor"/>
      </rPr>
      <t xml:space="preserve"> (limitado ao máximo de </t>
    </r>
    <r>
      <rPr>
        <b/>
        <sz val="12"/>
        <rFont val="Calibri"/>
        <family val="2"/>
        <scheme val="minor"/>
      </rPr>
      <t>um</t>
    </r>
    <r>
      <rPr>
        <sz val="12"/>
        <rFont val="Calibri"/>
        <family val="2"/>
        <scheme val="minor"/>
      </rPr>
      <t xml:space="preserve"> curso).</t>
    </r>
  </si>
  <si>
    <t>Declaração ou certificado de curso devidamente reconhecido pelos órgãos oficiais.</t>
  </si>
  <si>
    <t>1,00 ponto por curso concluído</t>
  </si>
  <si>
    <t>1.2.</t>
  </si>
  <si>
    <r>
      <t xml:space="preserve">Disciplina concluída com aprovação em curso de DOUTORADO reconhecido pela CAPES, cursado após realização do Mestrado, com carga horária mínima de 30hs </t>
    </r>
    <r>
      <rPr>
        <sz val="12"/>
        <rFont val="Calibri"/>
        <family val="2"/>
        <scheme val="minor"/>
      </rPr>
      <t xml:space="preserve">(limitado ao máximo de </t>
    </r>
    <r>
      <rPr>
        <b/>
        <sz val="12"/>
        <rFont val="Calibri"/>
        <family val="2"/>
        <scheme val="minor"/>
      </rPr>
      <t>duas</t>
    </r>
    <r>
      <rPr>
        <sz val="12"/>
        <rFont val="Calibri"/>
        <family val="2"/>
        <scheme val="minor"/>
      </rPr>
      <t xml:space="preserve"> disciplinas)</t>
    </r>
  </si>
  <si>
    <t>Declaração ou histórico escolar em que conste o nome da instituição; nome do Programa de Pós-Graduação; nome da disciplina; período em que foi cursada; carga horária.</t>
  </si>
  <si>
    <t>1,00 pontos por disciplina concluída com aprovação</t>
  </si>
  <si>
    <t>Total da pontuação (Item 1 - Formação Complementar)</t>
  </si>
  <si>
    <t>---</t>
  </si>
  <si>
    <t>Item 2: EXPERIÊNCIA PROFISSIONAL: pontuação máxima 4 pontos</t>
  </si>
  <si>
    <t>Descrição da atividade correspondente à experiência profissional</t>
  </si>
  <si>
    <t>Tipo(s) de documento(s) aceito(s) como comprovante da atividade profissional corresponente</t>
  </si>
  <si>
    <t>Pontuação Individual para cada  atividade profissional exercida</t>
  </si>
  <si>
    <t>Pontuação Máxima para cada atividade profissional exercida</t>
  </si>
  <si>
    <t>Quantidade de atividade profissional exercida e devidamente comprovada(s)</t>
  </si>
  <si>
    <t>Pontuação atribuída na sua experiência profissional pelo candidato considerando as informações registradas</t>
  </si>
  <si>
    <t>Numeração da(s) página(s) dos documentos comprobatórios apresentados para cada atividade profissional exercida e informada</t>
  </si>
  <si>
    <t>2.1.</t>
  </si>
  <si>
    <r>
      <t xml:space="preserve">Efetivo exercício do magistério no ensino superior em cursos de graduação na modalidade presencial </t>
    </r>
    <r>
      <rPr>
        <sz val="12"/>
        <rFont val="Calibri"/>
        <family val="2"/>
        <scheme val="minor"/>
      </rPr>
      <t>(limitado a 4 semestres)</t>
    </r>
  </si>
  <si>
    <t>No caso de instituição particular, declaração emitida pelo diretor da instituição. No caso de instituição pública declaração ou documento oficial similar do órgão competente.  Em ambos os casos em papel timbrado com a especificação das disciplinas/componentes curriculares em que atua ou atuou e do período de atuação.</t>
  </si>
  <si>
    <r>
      <t xml:space="preserve">0,30 pontos por semestre letivo completo </t>
    </r>
    <r>
      <rPr>
        <sz val="12"/>
        <rFont val="Calibri"/>
        <family val="2"/>
      </rPr>
      <t>(Não será pontuado semestre letivo incompleto)</t>
    </r>
  </si>
  <si>
    <t>2.2.</t>
  </si>
  <si>
    <r>
      <t xml:space="preserve">Efetivo exercício como professor na educação básica  e/ou cursos técnicos </t>
    </r>
    <r>
      <rPr>
        <sz val="12"/>
        <rFont val="Calibri"/>
        <family val="2"/>
        <scheme val="minor"/>
      </rPr>
      <t>(limitado a 6 semestres)</t>
    </r>
  </si>
  <si>
    <t>No caso de instituição particular, declaração emitida pelo dirigente da instituição. No caso de escola pública declaração ou documento oficial similar emitido pelo órgão competente. Em ambos os casos em papel timbrado com a especificação das disciplinas/séries em que atuou e/ou atua e do período de atuação.</t>
  </si>
  <si>
    <r>
      <t>0,15 ponto por semestre letivo completo. (</t>
    </r>
    <r>
      <rPr>
        <sz val="12"/>
        <rFont val="Calibri"/>
        <family val="2"/>
      </rPr>
      <t>Não será pontuado semestre letivo incompleto).</t>
    </r>
  </si>
  <si>
    <t>2.3.</t>
  </si>
  <si>
    <r>
      <t>Efetivo exercício como professor(a) de cursos livres</t>
    </r>
    <r>
      <rPr>
        <sz val="12"/>
        <rFont val="Calibri"/>
        <family val="2"/>
      </rPr>
      <t>. (limitado a 3 semestres)</t>
    </r>
  </si>
  <si>
    <t>No caso de instituição particular, declaração emitida pelo diretor da instituição, em papel timbrado. No caso de escola pública declaração ou documento oficial similar emitido pelo órgão competente. Em ambos os casos com a especificação do cargo/função que ocupou ou ocupa e o período de atuação no respectivo cargo.</t>
  </si>
  <si>
    <r>
      <t xml:space="preserve">0,30 ponto por semestre letivo completo. </t>
    </r>
    <r>
      <rPr>
        <sz val="12"/>
        <rFont val="Calibri"/>
        <family val="2"/>
      </rPr>
      <t>(Não será pontuado semestre letivo incompleto)</t>
    </r>
    <r>
      <rPr>
        <sz val="12"/>
        <rFont val="Calibri"/>
        <family val="2"/>
        <scheme val="minor"/>
      </rPr>
      <t>.</t>
    </r>
  </si>
  <si>
    <t>2.4.</t>
  </si>
  <si>
    <r>
      <t xml:space="preserve">Orientação, pelo candidato(a), como docente, concluída de aluno(a) de graduação: iniciação à docência - PIBID; iniciação científica (PIBIC); programa de educação tutorial - PET; TCC; PINA . </t>
    </r>
    <r>
      <rPr>
        <sz val="12"/>
        <rFont val="Calibri"/>
        <family val="2"/>
        <scheme val="minor"/>
      </rPr>
      <t>(limitado a 05 orientações)</t>
    </r>
  </si>
  <si>
    <t>Declaração emitida pelosórgãos das instituições responsáveis pelas ações e/ou das agências de fomento ou instituição que outorgou bolsa de pesquisa, em papel timbrado, indicando descrição e autoria das atividades e período em que foram desenvolvidas.</t>
  </si>
  <si>
    <t>0,10 pontos por  orientação concluída.</t>
  </si>
  <si>
    <t>2.5.</t>
  </si>
  <si>
    <r>
      <t>Participação em projetos de Ensino ou Pesquisa ou de Extensão concluído com duração mínima de seis meses.</t>
    </r>
    <r>
      <rPr>
        <sz val="12"/>
        <rFont val="Calibri"/>
        <family val="2"/>
        <scheme val="minor"/>
      </rPr>
      <t xml:space="preserve"> (limitado a 02 projetos)</t>
    </r>
  </si>
  <si>
    <t>Declaração emitida pelos órgãos, e/ou  agências, e/ou instituição de ensino superior que credenciou o projeto indicando participação e modalidade do projeto e período em que o mesmo foi desenvolvido.</t>
  </si>
  <si>
    <t>0,15 ponto por projeto concluído.</t>
  </si>
  <si>
    <t>2.6.</t>
  </si>
  <si>
    <r>
      <rPr>
        <b/>
        <sz val="12"/>
        <color theme="1"/>
        <rFont val="Calibri"/>
        <family val="2"/>
        <scheme val="minor"/>
      </rPr>
      <t xml:space="preserve">Coordenação de projetos de Ensino ou Pesquisa ou de Extensão concluído com
duração mínima de seis meses. </t>
    </r>
    <r>
      <rPr>
        <sz val="12"/>
        <color theme="1"/>
        <rFont val="Calibri"/>
        <family val="2"/>
        <scheme val="minor"/>
      </rPr>
      <t>(limitado ao máximo de 02 projetos)</t>
    </r>
  </si>
  <si>
    <t>Declaração emitida pelos órgãos, e/ou agências, e/ou instuição de ensino
superior que credenciou o projeto indicando coordenação e modalidade do projeto e período em que o mesmo foi desenvolvido.</t>
  </si>
  <si>
    <t>0,10 ponto  por projeto concluído</t>
  </si>
  <si>
    <t>Total da pontuação (Item 2 - Experiência Profissional)</t>
  </si>
  <si>
    <t>Item 3: Produção Artístico-Científica nos últimos 5 anos : pontuação máxima 13 pontos</t>
  </si>
  <si>
    <t>Período de Análise: de maio/2019 a abril/2024</t>
  </si>
  <si>
    <t>(Observação: Serão desconsiderados os documentos comprobatórios não enumerados, enumerados equivocadamente ou que estejam fora do período em análise)</t>
  </si>
  <si>
    <t>Descrição da produção científica</t>
  </si>
  <si>
    <t>Tipo(s) de documento(s) aceito(s) como comprovante da produção científica correspondente</t>
  </si>
  <si>
    <t>Quantidade de produção científica devidamente comprovada(s)</t>
  </si>
  <si>
    <t>3.1.</t>
  </si>
  <si>
    <t>Cópia da folha de rosto ou similar do meio de divulgação dos anais, sumário e do texto completo do trabalho publicado. Considera-se instituição-entidade artística, científica ou acadêmica as instituições de ensino superior; as associações ou entidades científicas e congêneres.</t>
  </si>
  <si>
    <t>0,26 pontos por publicação</t>
  </si>
  <si>
    <t>3.2.</t>
  </si>
  <si>
    <r>
      <rPr>
        <b/>
        <sz val="12"/>
        <color theme="1"/>
        <rFont val="Calibri"/>
        <family val="2"/>
        <scheme val="minor"/>
      </rPr>
      <t xml:space="preserve">Participação em evento artístico, científico ou acadêmico com duração mínima de 12 horas com apresentação de trabalho, promovido por instituição-entidade científica ou acadêmica </t>
    </r>
    <r>
      <rPr>
        <sz val="12"/>
        <color theme="1"/>
        <rFont val="Calibri"/>
        <family val="2"/>
        <scheme val="minor"/>
      </rPr>
      <t>(limitado ao máximo de 05 participações)</t>
    </r>
  </si>
  <si>
    <t>Certificado ou declaração de participação que conste nome do evento; nome da instituição-entidade artística, científica ou acadêmica promotora; título do trabalho apresentado; período de realização e carga horária total do evento.</t>
  </si>
  <si>
    <t>0,13 pontos por trabalho</t>
  </si>
  <si>
    <t>3.3.</t>
  </si>
  <si>
    <r>
      <t xml:space="preserve">Publicação de resenha, crítica ou leitura de espetáculos em periódicos ou sites </t>
    </r>
    <r>
      <rPr>
        <sz val="12"/>
        <rFont val="Calibri"/>
        <family val="2"/>
        <scheme val="minor"/>
      </rPr>
      <t>(limitado ao máximo de 01 publicação)</t>
    </r>
  </si>
  <si>
    <t>Cópia da folha de rosto ou similar que possibilite a identificação do meio de divulgação da resenha ou  link de acesso no caso de publicações eletrônicas.</t>
  </si>
  <si>
    <t>0,26 ponto por publicação</t>
  </si>
  <si>
    <t>3.4.</t>
  </si>
  <si>
    <r>
      <t>Publicação de artigo científico em periódico cient</t>
    </r>
    <r>
      <rPr>
        <b/>
        <sz val="12"/>
        <rFont val="Calibri"/>
        <family val="2"/>
        <scheme val="minor"/>
      </rPr>
      <t xml:space="preserve">ífico do tipo revista </t>
    </r>
    <r>
      <rPr>
        <b/>
        <sz val="12"/>
        <rFont val="Calibri"/>
        <family val="2"/>
      </rPr>
      <t xml:space="preserve">com corpo editorial </t>
    </r>
    <r>
      <rPr>
        <sz val="12"/>
        <rFont val="Calibri"/>
        <family val="2"/>
        <scheme val="minor"/>
      </rPr>
      <t>(limitado ao máximo de 03 publicações)</t>
    </r>
  </si>
  <si>
    <t>Cópia da folha de rosto ou similar que possibilite a identificação do meio de divulgação do artigo acompanhado do texto completo e respectivo resumo publicado.</t>
  </si>
  <si>
    <t>0,65 ponto por publicação</t>
  </si>
  <si>
    <t>3.5.</t>
  </si>
  <si>
    <r>
      <t xml:space="preserve">Publicação de livro autoral de natureza acadêmica-científica em editora com corpo editorial </t>
    </r>
    <r>
      <rPr>
        <sz val="12"/>
        <rFont val="Calibri"/>
        <family val="2"/>
        <scheme val="minor"/>
      </rPr>
      <t>(Considera-se livro autoral aquele de autoria individual ou então que conta com até 3 coautores) (limitado ao máximo de 01 publicação)</t>
    </r>
  </si>
  <si>
    <t>Cópia da capa, ficha catalográfica e sumário da obra.</t>
  </si>
  <si>
    <t>1,30 pontos por publicação</t>
  </si>
  <si>
    <t>3.6.</t>
  </si>
  <si>
    <r>
      <t>Publicação de capítulo de livro, catálogo ou organiza</t>
    </r>
    <r>
      <rPr>
        <b/>
        <sz val="12"/>
        <rFont val="Calibri"/>
        <family val="2"/>
        <scheme val="minor"/>
      </rPr>
      <t xml:space="preserve">ção de livro de </t>
    </r>
    <r>
      <rPr>
        <b/>
        <sz val="12"/>
        <rFont val="Calibri"/>
        <family val="2"/>
      </rPr>
      <t xml:space="preserve">natureza artística, acadêmico-científica em editora com corpo editorial </t>
    </r>
    <r>
      <rPr>
        <sz val="12"/>
        <rFont val="Calibri"/>
        <family val="2"/>
        <scheme val="minor"/>
      </rPr>
      <t>(limitado ao máximo de 01 publicação)</t>
    </r>
  </si>
  <si>
    <t>Cópia da capa, ficha catalográfica, sumário em que conte o nome da/o candidato/a como autor/a da obra.</t>
  </si>
  <si>
    <t>3.7.</t>
  </si>
  <si>
    <r>
      <t>Publicação como autor de material/caderno didático em editora com corpo editorial para cursos de graduação, especialização, aperfeiçoamento ou extensão, oferecido por Instituições de Artes ou Educação na modalidade presencial ou a distância</t>
    </r>
    <r>
      <rPr>
        <sz val="12"/>
        <rFont val="Calibri"/>
        <family val="2"/>
        <scheme val="minor"/>
      </rPr>
      <t xml:space="preserve"> (limitado ao máximo de 02 publicações)</t>
    </r>
  </si>
  <si>
    <t>Cópia da folha de rosto ou similar do meio de divulgação do material/caderno didático publicado (impresso ou digital), que possibilite a identificação da obra e respectiva autoria, acompanhado de cópia da ficha catalográfica, do sumário, da primeira e última folha da publicação e a identificação do corpo editorial da editora. No caso de vídeos, filmes ou outras midias digitais também se exige cópia de documentos que possibilitem a identificação da obra.</t>
  </si>
  <si>
    <t>3.8.</t>
  </si>
  <si>
    <r>
      <rPr>
        <b/>
        <sz val="12"/>
        <rFont val="Calibri"/>
        <family val="2"/>
      </rPr>
      <t>Participação como membro examinador titular em bancas de concursos público ou processo seletivo simplificado público para docente</t>
    </r>
    <r>
      <rPr>
        <sz val="12"/>
        <rFont val="Calibri"/>
        <family val="2"/>
        <scheme val="minor"/>
      </rPr>
      <t xml:space="preserve"> (limitado ao máximo de 05 participações)</t>
    </r>
  </si>
  <si>
    <t>Declaração emitida pela instituição em papel timbrado que comprove a participação como membro examinador titular em banca de concurso público ou processo seletivo simplicado público para docente. Não serão consideradas nesse item participações em comissões técnicas, ou de apoio, ou de elaboração de provas, ou similares que atuaram em concursos ou processos seletivos para docente.</t>
  </si>
  <si>
    <t>0,13 ponto por participação</t>
  </si>
  <si>
    <t>3.9.</t>
  </si>
  <si>
    <r>
      <t xml:space="preserve">Participação como membro de comissão organizadora de evento científico ou acadêmico com duração mínima de 12 horas, promovido por instituição-entidade científica ou acadêmicas </t>
    </r>
    <r>
      <rPr>
        <sz val="12"/>
        <color theme="1"/>
        <rFont val="Calibri"/>
        <family val="2"/>
        <scheme val="minor"/>
      </rPr>
      <t>(limitado ao máximo de 03 participações)</t>
    </r>
    <r>
      <rPr>
        <b/>
        <sz val="12"/>
        <color indexed="8"/>
        <rFont val="Calibri"/>
        <family val="2"/>
      </rPr>
      <t>.</t>
    </r>
  </si>
  <si>
    <t>Certificado ou declaração que comprove participação em comissão organizadora de evento científico ou acadêmico em que conste nome da instituição-entidade científica ou acadêmica promotora; tipo de participação na comissão; período de realização e carga horária total do evento. Considera-se instituição-entidade científica ou acadêmica as instituições de ensino superior; as associações ou entidades científicas e congêneres.</t>
  </si>
  <si>
    <t>3.10.</t>
  </si>
  <si>
    <r>
      <rPr>
        <b/>
        <sz val="12"/>
        <rFont val="Calibri"/>
        <family val="2"/>
      </rPr>
      <t xml:space="preserve">Palestras/Conferências/ Minicursos/ Mesas Redondas, ministradas e proferidas pelo candidato em evento científico ou acadêmico, promovido por instituição-entidade científica ou acadêmica </t>
    </r>
    <r>
      <rPr>
        <sz val="12"/>
        <rFont val="Calibri"/>
        <family val="2"/>
        <scheme val="minor"/>
      </rPr>
      <t>(limitado ao máximo de 05 participações).</t>
    </r>
  </si>
  <si>
    <t>Certificado ou declaração que comprove o tipo de atividade ministrada em que conste nome do evento; nome da instituição-entidade científica ou acadêmica promotora; título da atividade realizada; período de realização e carga horária  total do evento.</t>
  </si>
  <si>
    <t>0,26 pontos por atividade realizada</t>
  </si>
  <si>
    <t>3.11.</t>
  </si>
  <si>
    <r>
      <t xml:space="preserve">Participação na equipe de criação de espetáculos teatrais, de dança, circenses, em performances e/ou audiovisuais de obras artísticas. </t>
    </r>
    <r>
      <rPr>
        <sz val="12"/>
        <rFont val="Calibri"/>
        <family val="2"/>
        <scheme val="minor"/>
      </rPr>
      <t>(limitado ao máximo de 03 participações)</t>
    </r>
  </si>
  <si>
    <t>Folder, programa de festival, matéria de jornal, em que haja o nome da/o candidata/o na ficha tecnica ou corpo do texto.</t>
  </si>
  <si>
    <t>0,65 pontos por publicação</t>
  </si>
  <si>
    <t>3.12</t>
  </si>
  <si>
    <t>Participação na equipe de criação de obras musicais e/ou em artes visuais. (limitado ao máximo de 01 participação)</t>
  </si>
  <si>
    <t>folder, programa, catálogo, matéria de jornal, em que haja o nome da/o candidata/o na ficha tecnica ou corpo do texto.</t>
  </si>
  <si>
    <t>Total da pontuação (Item 3 - Produção Acadêmica)</t>
  </si>
  <si>
    <t>Pontuação Final</t>
  </si>
  <si>
    <t>Total de pontos válidos obtidos</t>
  </si>
  <si>
    <t>Total de pontos válidos obtidos (Comissão Examinadora)</t>
  </si>
  <si>
    <t xml:space="preserve">Somatória da pontuação válida (Item 1 + Item 2 + Item 3)  </t>
  </si>
  <si>
    <t>Pontuação Individual para cada produção artístico-científica</t>
  </si>
  <si>
    <t>Pontuação Máxima para cada produção artístico-científica</t>
  </si>
  <si>
    <t>Pontuação atribuída pelo candidato na sua produção artístico-científica considerando as informações registradas</t>
  </si>
  <si>
    <r>
      <t xml:space="preserve">Publicação de trabalho completo ou resumo expandido em anais de evento artístico, científico ou acadêmico, promovido por instituição-entidade artística, científica ou acadêmica </t>
    </r>
    <r>
      <rPr>
        <sz val="12"/>
        <rFont val="Calibri"/>
        <family val="2"/>
        <scheme val="minor"/>
      </rPr>
      <t>(limitado ao máximo de 05 publicações) (No âmbito deste Edital considera-se resumo expandida texto com no mínimo uma página e meia.)</t>
    </r>
  </si>
  <si>
    <t>ANEXO II – FORMULÁRIO DE AVALIAÇÃO DE CURRÍCULO - DOUTORADO ACADÊMICO - TURMA 2024-2                                                                                                      (I. Preencher todos os campos de cor cinza; II. Converta e envie a planilha exclusivamente no formato .PDF - qualquer outro formato ou documento serão automaticamente desconsiderados e atribuido 0 (zero) pontos neste quesito.)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</si>
</sst>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charset val="134"/>
      <scheme val="minor"/>
    </font>
    <font>
      <sz val="11"/>
      <color theme="1"/>
      <name val="Calibri"/>
      <family val="2"/>
      <scheme val="minor"/>
    </font>
    <font>
      <sz val="11"/>
      <name val="Calibri"/>
      <family val="2"/>
      <scheme val="minor"/>
    </font>
    <font>
      <b/>
      <sz val="11"/>
      <color theme="1"/>
      <name val="Calibri"/>
      <family val="2"/>
      <scheme val="minor"/>
    </font>
    <font>
      <b/>
      <sz val="16"/>
      <color theme="1"/>
      <name val="Calibri"/>
      <family val="2"/>
      <scheme val="minor"/>
    </font>
    <font>
      <b/>
      <sz val="11"/>
      <color theme="0"/>
      <name val="Calibri"/>
      <family val="2"/>
      <scheme val="minor"/>
    </font>
    <font>
      <b/>
      <sz val="15"/>
      <name val="Calibri"/>
      <family val="2"/>
      <scheme val="minor"/>
    </font>
    <font>
      <b/>
      <sz val="12"/>
      <color theme="1"/>
      <name val="Calibri"/>
      <family val="2"/>
      <scheme val="minor"/>
    </font>
    <font>
      <sz val="12"/>
      <color theme="1"/>
      <name val="Calibri"/>
      <family val="2"/>
      <scheme val="minor"/>
    </font>
    <font>
      <b/>
      <sz val="12"/>
      <name val="Calibri"/>
      <family val="2"/>
      <scheme val="minor"/>
    </font>
    <font>
      <b/>
      <sz val="12"/>
      <color rgb="FFFF0000"/>
      <name val="Calibri"/>
      <family val="2"/>
      <scheme val="minor"/>
    </font>
    <font>
      <sz val="12"/>
      <name val="Calibri"/>
      <family val="2"/>
      <scheme val="minor"/>
    </font>
    <font>
      <b/>
      <sz val="12"/>
      <name val="Calibri"/>
      <family val="2"/>
    </font>
    <font>
      <b/>
      <sz val="12"/>
      <color theme="0"/>
      <name val="Calibri"/>
      <family val="2"/>
      <scheme val="minor"/>
    </font>
    <font>
      <b/>
      <sz val="15"/>
      <color theme="3"/>
      <name val="Calibri"/>
      <family val="2"/>
      <scheme val="minor"/>
    </font>
    <font>
      <b/>
      <sz val="13"/>
      <color theme="3"/>
      <name val="Calibri"/>
      <family val="2"/>
      <scheme val="minor"/>
    </font>
    <font>
      <b/>
      <sz val="16"/>
      <name val="Calibri"/>
      <family val="2"/>
      <scheme val="minor"/>
    </font>
    <font>
      <sz val="12"/>
      <name val="Calibri"/>
      <family val="2"/>
    </font>
    <font>
      <b/>
      <sz val="12"/>
      <color indexed="8"/>
      <name val="Calibri"/>
      <family val="2"/>
    </font>
    <font>
      <i/>
      <sz val="12"/>
      <name val="Calibri"/>
      <family val="2"/>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theme="0" tint="-0.14999847407452621"/>
        <bgColor indexed="64"/>
      </patternFill>
    </fill>
    <fill>
      <patternFill patternType="solid">
        <fgColor rgb="FFA5A5A5"/>
        <bgColor indexed="64"/>
      </patternFill>
    </fill>
  </fills>
  <borders count="1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bottom style="thick">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theme="4"/>
      </bottom>
      <diagonal/>
    </border>
  </borders>
  <cellStyleXfs count="5">
    <xf numFmtId="0" fontId="0" fillId="0" borderId="0"/>
    <xf numFmtId="0" fontId="5" fillId="6" borderId="8" applyNumberFormat="0" applyAlignment="0" applyProtection="0"/>
    <xf numFmtId="0" fontId="14" fillId="0" borderId="10" applyNumberFormat="0" applyFill="0" applyAlignment="0" applyProtection="0"/>
    <xf numFmtId="0" fontId="15" fillId="0" borderId="7" applyNumberFormat="0" applyFill="0" applyAlignment="0" applyProtection="0"/>
    <xf numFmtId="0" fontId="3" fillId="0" borderId="9" applyNumberFormat="0" applyFill="0" applyAlignment="0" applyProtection="0"/>
  </cellStyleXfs>
  <cellXfs count="73">
    <xf numFmtId="0" fontId="0" fillId="0" borderId="0" xfId="0"/>
    <xf numFmtId="0" fontId="2" fillId="2" borderId="0" xfId="0" applyFont="1" applyFill="1" applyAlignment="1">
      <alignment vertical="center"/>
    </xf>
    <xf numFmtId="0" fontId="0" fillId="0" borderId="0" xfId="0" applyAlignment="1">
      <alignment vertical="center"/>
    </xf>
    <xf numFmtId="0" fontId="0" fillId="2" borderId="0" xfId="0" applyFill="1" applyAlignment="1">
      <alignment vertical="center" wrapText="1"/>
    </xf>
    <xf numFmtId="0" fontId="0" fillId="2" borderId="0" xfId="0" applyFill="1" applyAlignment="1">
      <alignment horizontal="center" vertical="center"/>
    </xf>
    <xf numFmtId="0" fontId="0" fillId="2" borderId="0" xfId="0" applyFill="1" applyAlignment="1">
      <alignment vertical="center"/>
    </xf>
    <xf numFmtId="0" fontId="3" fillId="2" borderId="0" xfId="0" applyFont="1" applyFill="1" applyAlignment="1">
      <alignment horizontal="center" vertical="center"/>
    </xf>
    <xf numFmtId="0" fontId="11" fillId="5" borderId="4" xfId="0" applyFont="1" applyFill="1" applyBorder="1" applyAlignment="1" applyProtection="1">
      <alignment horizontal="center" vertical="center"/>
      <protection locked="0"/>
    </xf>
    <xf numFmtId="0" fontId="11" fillId="5" borderId="4"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protection locked="0"/>
    </xf>
    <xf numFmtId="0" fontId="8" fillId="5" borderId="4" xfId="0" applyFont="1" applyFill="1" applyBorder="1" applyAlignment="1" applyProtection="1">
      <alignment horizontal="center" vertical="center" wrapText="1"/>
      <protection locked="0"/>
    </xf>
    <xf numFmtId="0" fontId="0" fillId="2" borderId="0" xfId="0" applyFill="1" applyAlignment="1">
      <alignment horizontal="left" vertical="center"/>
    </xf>
    <xf numFmtId="0" fontId="14" fillId="2" borderId="0" xfId="2" applyFill="1" applyBorder="1" applyAlignment="1" applyProtection="1">
      <alignment vertical="center"/>
    </xf>
    <xf numFmtId="0" fontId="3" fillId="2" borderId="0" xfId="0" applyFont="1" applyFill="1" applyAlignment="1">
      <alignment vertical="center" wrapText="1"/>
    </xf>
    <xf numFmtId="0" fontId="7" fillId="2" borderId="0" xfId="0" applyFont="1" applyFill="1" applyAlignment="1">
      <alignment horizontal="center" vertical="center" wrapText="1"/>
    </xf>
    <xf numFmtId="0" fontId="8" fillId="3" borderId="4" xfId="0" applyFont="1" applyFill="1" applyBorder="1" applyAlignment="1" applyProtection="1">
      <alignment horizontal="center" vertical="center"/>
      <protection locked="0"/>
    </xf>
    <xf numFmtId="0" fontId="8" fillId="3" borderId="4" xfId="0" applyFont="1" applyFill="1" applyBorder="1" applyAlignment="1" applyProtection="1">
      <alignment vertical="center"/>
      <protection locked="0"/>
    </xf>
    <xf numFmtId="0" fontId="11" fillId="3" borderId="4" xfId="0" applyFont="1" applyFill="1" applyBorder="1" applyAlignment="1" applyProtection="1">
      <alignment horizontal="center" vertical="center"/>
      <protection locked="0"/>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11" fillId="0" borderId="3" xfId="0" applyFont="1" applyBorder="1" applyAlignment="1">
      <alignment horizontal="center" vertical="center"/>
    </xf>
    <xf numFmtId="0" fontId="11" fillId="0" borderId="4" xfId="0" applyFont="1" applyBorder="1" applyAlignment="1">
      <alignment vertical="center" wrapText="1"/>
    </xf>
    <xf numFmtId="0" fontId="11" fillId="0" borderId="4" xfId="0" applyFont="1" applyBorder="1" applyAlignment="1">
      <alignment horizontal="center" vertical="center" wrapText="1"/>
    </xf>
    <xf numFmtId="0" fontId="11" fillId="0" borderId="4" xfId="0" applyFont="1" applyBorder="1" applyAlignment="1">
      <alignment horizontal="left" vertical="center" wrapText="1"/>
    </xf>
    <xf numFmtId="2" fontId="9" fillId="0" borderId="4" xfId="0" applyNumberFormat="1" applyFont="1" applyBorder="1" applyAlignment="1">
      <alignment horizontal="center" vertical="center"/>
    </xf>
    <xf numFmtId="2" fontId="7" fillId="0" borderId="4" xfId="0" applyNumberFormat="1" applyFont="1" applyBorder="1" applyAlignment="1">
      <alignment horizontal="center" vertical="center"/>
    </xf>
    <xf numFmtId="0" fontId="9" fillId="0" borderId="4" xfId="0" applyFont="1" applyBorder="1" applyAlignment="1">
      <alignment horizontal="left" vertical="center" wrapText="1"/>
    </xf>
    <xf numFmtId="0" fontId="11" fillId="0" borderId="3" xfId="0" applyFont="1" applyBorder="1" applyAlignment="1">
      <alignment horizontal="center" vertical="center" wrapText="1"/>
    </xf>
    <xf numFmtId="0" fontId="9" fillId="0" borderId="4" xfId="0" applyFont="1" applyBorder="1" applyAlignment="1">
      <alignment vertical="center" wrapText="1"/>
    </xf>
    <xf numFmtId="0" fontId="8" fillId="0" borderId="3" xfId="0" applyFont="1" applyBorder="1" applyAlignment="1">
      <alignment horizontal="center" vertical="center"/>
    </xf>
    <xf numFmtId="0" fontId="7" fillId="0" borderId="4" xfId="0" applyFont="1" applyBorder="1" applyAlignment="1">
      <alignment vertical="center" wrapText="1"/>
    </xf>
    <xf numFmtId="0" fontId="8" fillId="0" borderId="4" xfId="0" applyFont="1" applyBorder="1" applyAlignment="1">
      <alignment horizontal="left" vertical="center" wrapText="1"/>
    </xf>
    <xf numFmtId="0" fontId="8" fillId="0" borderId="4" xfId="0" applyFont="1" applyBorder="1" applyAlignment="1">
      <alignment horizontal="center" vertical="center" wrapText="1"/>
    </xf>
    <xf numFmtId="2" fontId="7" fillId="0" borderId="4" xfId="4" applyNumberFormat="1" applyFont="1" applyBorder="1" applyAlignment="1" applyProtection="1">
      <alignment horizontal="center" vertical="center"/>
    </xf>
    <xf numFmtId="0" fontId="12" fillId="0" borderId="4" xfId="0" applyFont="1" applyBorder="1" applyAlignment="1">
      <alignment vertical="center" wrapText="1"/>
    </xf>
    <xf numFmtId="2" fontId="9" fillId="0" borderId="4" xfId="0" applyNumberFormat="1" applyFont="1" applyBorder="1" applyAlignment="1">
      <alignment horizontal="center" vertical="center" wrapText="1"/>
    </xf>
    <xf numFmtId="0" fontId="12" fillId="0" borderId="4" xfId="0" applyFont="1" applyBorder="1" applyAlignment="1">
      <alignment horizontal="left" vertical="center" wrapText="1"/>
    </xf>
    <xf numFmtId="0" fontId="8" fillId="0" borderId="4" xfId="0" applyFont="1" applyBorder="1" applyAlignment="1">
      <alignment vertical="center" wrapText="1"/>
    </xf>
    <xf numFmtId="2" fontId="7" fillId="0" borderId="4" xfId="0" applyNumberFormat="1" applyFont="1" applyBorder="1" applyAlignment="1">
      <alignment horizontal="center" vertical="center" wrapText="1"/>
    </xf>
    <xf numFmtId="0" fontId="7" fillId="0" borderId="4"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3" borderId="3" xfId="1" applyFill="1" applyBorder="1" applyAlignment="1" applyProtection="1">
      <alignment horizontal="center" vertical="center"/>
    </xf>
    <xf numFmtId="0" fontId="5" fillId="3" borderId="4" xfId="1" applyFill="1" applyBorder="1" applyAlignment="1" applyProtection="1">
      <alignment horizontal="center" vertical="center"/>
    </xf>
    <xf numFmtId="0" fontId="1" fillId="4" borderId="3" xfId="0" applyFont="1" applyFill="1" applyBorder="1" applyAlignment="1">
      <alignment horizontal="left" vertical="center"/>
    </xf>
    <xf numFmtId="0" fontId="0" fillId="4" borderId="4" xfId="0" applyFill="1" applyBorder="1" applyAlignment="1">
      <alignment horizontal="left" vertical="center"/>
    </xf>
    <xf numFmtId="0" fontId="0" fillId="4" borderId="3" xfId="0" applyFill="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8" fillId="5" borderId="4" xfId="0" applyFont="1" applyFill="1" applyBorder="1" applyAlignment="1" applyProtection="1">
      <alignment horizontal="left" vertical="center"/>
      <protection locked="0"/>
    </xf>
    <xf numFmtId="0" fontId="9" fillId="0" borderId="3" xfId="0" applyFont="1" applyBorder="1" applyAlignment="1">
      <alignment horizontal="left" vertical="center"/>
    </xf>
    <xf numFmtId="0" fontId="9" fillId="0" borderId="4" xfId="0" applyFont="1" applyBorder="1" applyAlignment="1">
      <alignment horizontal="left" vertical="center"/>
    </xf>
    <xf numFmtId="0" fontId="7" fillId="5" borderId="4" xfId="0" applyFont="1" applyFill="1" applyBorder="1" applyAlignment="1" applyProtection="1">
      <alignment horizontal="left" vertical="center"/>
      <protection locked="0"/>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5" fillId="3" borderId="3" xfId="1" applyFill="1" applyBorder="1" applyAlignment="1" applyProtection="1">
      <alignment horizontal="center" vertical="center"/>
      <protection locked="0"/>
    </xf>
    <xf numFmtId="0" fontId="5" fillId="3" borderId="4" xfId="1" applyFill="1" applyBorder="1" applyAlignment="1" applyProtection="1">
      <alignment horizontal="center" vertical="center"/>
      <protection locked="0"/>
    </xf>
    <xf numFmtId="0" fontId="6" fillId="0" borderId="3" xfId="2" applyFont="1" applyBorder="1" applyAlignment="1" applyProtection="1">
      <alignment horizontal="center" vertical="center"/>
    </xf>
    <xf numFmtId="0" fontId="6" fillId="0" borderId="4" xfId="2" applyFont="1" applyBorder="1" applyAlignment="1" applyProtection="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9" fillId="0" borderId="3" xfId="3" applyFont="1" applyBorder="1" applyAlignment="1" applyProtection="1">
      <alignment horizontal="center" vertical="center"/>
    </xf>
    <xf numFmtId="0" fontId="9" fillId="0" borderId="4" xfId="3" applyFont="1" applyBorder="1" applyAlignment="1" applyProtection="1">
      <alignment horizontal="center" vertical="center"/>
    </xf>
    <xf numFmtId="0" fontId="6" fillId="0" borderId="3" xfId="2" applyFont="1" applyBorder="1" applyAlignment="1" applyProtection="1">
      <alignment horizontal="center" vertical="center" wrapText="1"/>
    </xf>
    <xf numFmtId="0" fontId="6" fillId="0" borderId="4" xfId="2" applyFont="1" applyBorder="1" applyAlignment="1" applyProtection="1">
      <alignment horizontal="center" vertical="center" wrapText="1"/>
    </xf>
    <xf numFmtId="0" fontId="9" fillId="0" borderId="3" xfId="3" applyFont="1" applyBorder="1" applyAlignment="1" applyProtection="1">
      <alignment horizontal="center" vertical="center" wrapText="1"/>
    </xf>
    <xf numFmtId="0" fontId="9" fillId="0" borderId="4" xfId="3" applyFont="1" applyBorder="1" applyAlignment="1" applyProtection="1">
      <alignment horizontal="center" vertical="center" wrapText="1"/>
    </xf>
    <xf numFmtId="2" fontId="9" fillId="0" borderId="4" xfId="3" applyNumberFormat="1" applyFont="1" applyBorder="1" applyAlignment="1" applyProtection="1">
      <alignment horizontal="center" vertical="center" wrapText="1"/>
    </xf>
    <xf numFmtId="0" fontId="9" fillId="0" borderId="4" xfId="3" applyFont="1" applyBorder="1" applyAlignment="1" applyProtection="1">
      <alignment horizontal="center" vertical="center" wrapText="1"/>
      <protection locked="0"/>
    </xf>
    <xf numFmtId="0" fontId="13" fillId="3" borderId="3" xfId="1" applyFont="1" applyFill="1" applyBorder="1" applyAlignment="1" applyProtection="1">
      <alignment horizontal="center" vertical="center"/>
      <protection locked="0"/>
    </xf>
    <xf numFmtId="0" fontId="13" fillId="3" borderId="4" xfId="1" applyFont="1" applyFill="1" applyBorder="1" applyAlignment="1" applyProtection="1">
      <alignment horizontal="center" vertical="center"/>
      <protection locked="0"/>
    </xf>
  </cellXfs>
  <cellStyles count="5">
    <cellStyle name="Célula de Verificação" xfId="1" builtinId="23"/>
    <cellStyle name="Normal" xfId="0" builtinId="0"/>
    <cellStyle name="Título 1" xfId="2" builtinId="16"/>
    <cellStyle name="Título 2" xfId="3" builtinId="17"/>
    <cellStyle name="Total" xfId="4"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457200</xdr:colOff>
      <xdr:row>0</xdr:row>
      <xdr:rowOff>171449</xdr:rowOff>
    </xdr:from>
    <xdr:to>
      <xdr:col>1</xdr:col>
      <xdr:colOff>381000</xdr:colOff>
      <xdr:row>0</xdr:row>
      <xdr:rowOff>960186</xdr:rowOff>
    </xdr:to>
    <xdr:pic>
      <xdr:nvPicPr>
        <xdr:cNvPr id="1025" name="Imagem 1" descr="brasao_brasil_oficio_resolucao menor.jpg">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457200" y="170815"/>
          <a:ext cx="775970" cy="7893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912495</xdr:colOff>
      <xdr:row>0</xdr:row>
      <xdr:rowOff>219075</xdr:rowOff>
    </xdr:from>
    <xdr:to>
      <xdr:col>7</xdr:col>
      <xdr:colOff>387582</xdr:colOff>
      <xdr:row>0</xdr:row>
      <xdr:rowOff>885825</xdr:rowOff>
    </xdr:to>
    <xdr:pic>
      <xdr:nvPicPr>
        <xdr:cNvPr id="1026" name="Imagem 2" descr="Logo_UFU_colorido_corel_2">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11335385" y="219075"/>
          <a:ext cx="6635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dimension ref="A1:O55"/>
  <sheetViews>
    <sheetView tabSelected="1" view="pageBreakPreview" topLeftCell="A47" zoomScale="90" zoomScaleNormal="70" zoomScaleSheetLayoutView="90" workbookViewId="0">
      <selection activeCell="F48" sqref="F48"/>
    </sheetView>
  </sheetViews>
  <sheetFormatPr defaultColWidth="9.140625" defaultRowHeight="15"/>
  <cols>
    <col min="1" max="1" width="12.42578125" style="4" customWidth="1"/>
    <col min="2" max="2" width="44.85546875" style="5" customWidth="1"/>
    <col min="3" max="3" width="47.42578125" style="5" customWidth="1"/>
    <col min="4" max="4" width="16.85546875" style="4" customWidth="1"/>
    <col min="5" max="5" width="14.85546875" style="6" customWidth="1"/>
    <col min="6" max="6" width="17.28515625" style="5" customWidth="1"/>
    <col min="7" max="7" width="17.42578125" style="5" customWidth="1"/>
    <col min="8" max="8" width="23" style="5" customWidth="1"/>
    <col min="9" max="16384" width="9.140625" style="5"/>
  </cols>
  <sheetData>
    <row r="1" spans="1:13" ht="87" customHeight="1">
      <c r="A1" s="40" t="s">
        <v>0</v>
      </c>
      <c r="B1" s="41"/>
      <c r="C1" s="41"/>
      <c r="D1" s="41"/>
      <c r="E1" s="41"/>
      <c r="F1" s="41"/>
      <c r="G1" s="41"/>
      <c r="H1" s="41"/>
    </row>
    <row r="2" spans="1:13" ht="6" customHeight="1" thickBot="1">
      <c r="A2" s="42"/>
      <c r="B2" s="43"/>
      <c r="C2" s="43"/>
      <c r="D2" s="43"/>
      <c r="E2" s="43"/>
      <c r="F2" s="43"/>
      <c r="G2" s="43"/>
      <c r="H2" s="43"/>
    </row>
    <row r="3" spans="1:13" ht="84" customHeight="1">
      <c r="A3" s="40" t="s">
        <v>123</v>
      </c>
      <c r="B3" s="41"/>
      <c r="C3" s="41"/>
      <c r="D3" s="41"/>
      <c r="E3" s="41"/>
      <c r="F3" s="41"/>
      <c r="G3" s="41"/>
      <c r="H3" s="41"/>
    </row>
    <row r="4" spans="1:13" ht="6" customHeight="1">
      <c r="A4" s="42"/>
      <c r="B4" s="43"/>
      <c r="C4" s="43"/>
      <c r="D4" s="43"/>
      <c r="E4" s="43"/>
      <c r="F4" s="43"/>
      <c r="G4" s="43"/>
      <c r="H4" s="43"/>
    </row>
    <row r="5" spans="1:13" ht="20.100000000000001" customHeight="1">
      <c r="A5" s="44" t="s">
        <v>1</v>
      </c>
      <c r="B5" s="45"/>
      <c r="C5" s="45"/>
      <c r="D5" s="45"/>
      <c r="E5" s="45"/>
      <c r="F5" s="45"/>
      <c r="G5" s="45"/>
      <c r="H5" s="45"/>
      <c r="K5" s="11"/>
      <c r="L5" s="11"/>
      <c r="M5" s="11"/>
    </row>
    <row r="6" spans="1:13" ht="20.100000000000001" customHeight="1">
      <c r="A6" s="46" t="s">
        <v>2</v>
      </c>
      <c r="B6" s="45"/>
      <c r="C6" s="45"/>
      <c r="D6" s="45"/>
      <c r="E6" s="45"/>
      <c r="F6" s="45"/>
      <c r="G6" s="45"/>
      <c r="H6" s="45"/>
      <c r="K6" s="11"/>
      <c r="L6" s="11"/>
      <c r="M6" s="11"/>
    </row>
    <row r="7" spans="1:13" ht="20.100000000000001" customHeight="1">
      <c r="A7" s="46" t="s">
        <v>3</v>
      </c>
      <c r="B7" s="45"/>
      <c r="C7" s="45"/>
      <c r="D7" s="45"/>
      <c r="E7" s="45"/>
      <c r="F7" s="45"/>
      <c r="G7" s="45"/>
      <c r="H7" s="45"/>
      <c r="K7" s="11"/>
      <c r="L7" s="11"/>
      <c r="M7" s="11"/>
    </row>
    <row r="8" spans="1:13" ht="20.100000000000001" customHeight="1">
      <c r="A8" s="47" t="s">
        <v>4</v>
      </c>
      <c r="B8" s="48"/>
      <c r="C8" s="49"/>
      <c r="D8" s="49"/>
      <c r="E8" s="49"/>
      <c r="F8" s="49"/>
      <c r="G8" s="49"/>
      <c r="H8" s="49"/>
    </row>
    <row r="9" spans="1:13" ht="20.100000000000001" customHeight="1">
      <c r="A9" s="50" t="s">
        <v>5</v>
      </c>
      <c r="B9" s="51"/>
      <c r="C9" s="52"/>
      <c r="D9" s="52"/>
      <c r="E9" s="52"/>
      <c r="F9" s="52"/>
      <c r="G9" s="52"/>
      <c r="H9" s="52"/>
    </row>
    <row r="10" spans="1:13" ht="20.100000000000001" customHeight="1">
      <c r="A10" s="53" t="s">
        <v>6</v>
      </c>
      <c r="B10" s="54"/>
      <c r="C10" s="52"/>
      <c r="D10" s="52"/>
      <c r="E10" s="52"/>
      <c r="F10" s="52"/>
      <c r="G10" s="52"/>
      <c r="H10" s="52"/>
    </row>
    <row r="11" spans="1:13" ht="20.100000000000001" customHeight="1">
      <c r="A11" s="53" t="s">
        <v>7</v>
      </c>
      <c r="B11" s="54"/>
      <c r="C11" s="52"/>
      <c r="D11" s="52"/>
      <c r="E11" s="52"/>
      <c r="F11" s="52"/>
      <c r="G11" s="52"/>
      <c r="H11" s="52"/>
    </row>
    <row r="12" spans="1:13" ht="20.100000000000001" customHeight="1">
      <c r="A12" s="53" t="s">
        <v>8</v>
      </c>
      <c r="B12" s="54"/>
      <c r="C12" s="54"/>
      <c r="D12" s="54"/>
      <c r="E12" s="54"/>
      <c r="F12" s="54"/>
      <c r="G12" s="54"/>
      <c r="H12" s="54"/>
    </row>
    <row r="13" spans="1:13" ht="20.100000000000001" customHeight="1">
      <c r="A13" s="55" t="s">
        <v>9</v>
      </c>
      <c r="B13" s="56"/>
      <c r="C13" s="49"/>
      <c r="D13" s="49"/>
      <c r="E13" s="49"/>
      <c r="F13" s="49"/>
      <c r="G13" s="49"/>
      <c r="H13" s="49"/>
    </row>
    <row r="14" spans="1:13" ht="20.100000000000001" customHeight="1">
      <c r="A14" s="55" t="s">
        <v>10</v>
      </c>
      <c r="B14" s="56"/>
      <c r="C14" s="49"/>
      <c r="D14" s="49"/>
      <c r="E14" s="49"/>
      <c r="F14" s="49"/>
      <c r="G14" s="49"/>
      <c r="H14" s="49"/>
    </row>
    <row r="15" spans="1:13" ht="20.100000000000001" customHeight="1">
      <c r="A15" s="55" t="s">
        <v>11</v>
      </c>
      <c r="B15" s="56"/>
      <c r="C15" s="49"/>
      <c r="D15" s="49"/>
      <c r="E15" s="49"/>
      <c r="F15" s="49"/>
      <c r="G15" s="49"/>
      <c r="H15" s="49"/>
    </row>
    <row r="16" spans="1:13" ht="6" customHeight="1">
      <c r="A16" s="57"/>
      <c r="B16" s="58"/>
      <c r="C16" s="58"/>
      <c r="D16" s="58"/>
      <c r="E16" s="58"/>
      <c r="F16" s="58"/>
      <c r="G16" s="58"/>
      <c r="H16" s="58"/>
    </row>
    <row r="17" spans="1:15" ht="20.100000000000001" customHeight="1">
      <c r="A17" s="59" t="s">
        <v>12</v>
      </c>
      <c r="B17" s="60"/>
      <c r="C17" s="60"/>
      <c r="D17" s="60"/>
      <c r="E17" s="60"/>
      <c r="F17" s="60"/>
      <c r="G17" s="60"/>
      <c r="H17" s="60"/>
      <c r="K17" s="12"/>
      <c r="L17" s="12"/>
      <c r="M17" s="12"/>
      <c r="N17" s="12"/>
      <c r="O17" s="12"/>
    </row>
    <row r="18" spans="1:15" s="1" customFormat="1" ht="22.5" customHeight="1">
      <c r="A18" s="61" t="s">
        <v>13</v>
      </c>
      <c r="B18" s="62"/>
      <c r="C18" s="62"/>
      <c r="D18" s="62"/>
      <c r="E18" s="62"/>
      <c r="F18" s="62"/>
      <c r="G18" s="62"/>
      <c r="H18" s="62"/>
    </row>
    <row r="19" spans="1:15" ht="126">
      <c r="A19" s="18" t="s">
        <v>14</v>
      </c>
      <c r="B19" s="19" t="s">
        <v>15</v>
      </c>
      <c r="C19" s="19" t="s">
        <v>16</v>
      </c>
      <c r="D19" s="19" t="s">
        <v>17</v>
      </c>
      <c r="E19" s="19" t="s">
        <v>18</v>
      </c>
      <c r="F19" s="19" t="s">
        <v>19</v>
      </c>
      <c r="G19" s="19" t="s">
        <v>20</v>
      </c>
      <c r="H19" s="19" t="s">
        <v>21</v>
      </c>
      <c r="K19" s="13"/>
      <c r="L19" s="13"/>
      <c r="M19" s="3"/>
    </row>
    <row r="20" spans="1:15" ht="66" customHeight="1">
      <c r="A20" s="20" t="s">
        <v>22</v>
      </c>
      <c r="B20" s="34" t="s">
        <v>23</v>
      </c>
      <c r="C20" s="21" t="s">
        <v>24</v>
      </c>
      <c r="D20" s="22" t="s">
        <v>25</v>
      </c>
      <c r="E20" s="35">
        <v>1</v>
      </c>
      <c r="F20" s="7"/>
      <c r="G20" s="24">
        <f>IF(F20&lt;1,0,1)</f>
        <v>0</v>
      </c>
      <c r="H20" s="7"/>
    </row>
    <row r="21" spans="1:15" s="2" customFormat="1" ht="117.75" customHeight="1">
      <c r="A21" s="20" t="s">
        <v>26</v>
      </c>
      <c r="B21" s="36" t="s">
        <v>27</v>
      </c>
      <c r="C21" s="23" t="s">
        <v>28</v>
      </c>
      <c r="D21" s="22" t="s">
        <v>29</v>
      </c>
      <c r="E21" s="24">
        <v>2</v>
      </c>
      <c r="F21" s="7"/>
      <c r="G21" s="24">
        <f>IF(F21&lt;1,0,IF(F21&gt;2,2,INT(F21)*1))</f>
        <v>0</v>
      </c>
      <c r="H21" s="7"/>
    </row>
    <row r="22" spans="1:15" ht="19.5" customHeight="1">
      <c r="A22" s="63" t="s">
        <v>30</v>
      </c>
      <c r="B22" s="64"/>
      <c r="C22" s="64"/>
      <c r="D22" s="64"/>
      <c r="E22" s="25">
        <f>SUM(E20:E21)</f>
        <v>3</v>
      </c>
      <c r="F22" s="15"/>
      <c r="G22" s="25">
        <f>SUM(G20:G21)</f>
        <v>0</v>
      </c>
      <c r="H22" s="16" t="s">
        <v>31</v>
      </c>
    </row>
    <row r="23" spans="1:15" ht="6" customHeight="1">
      <c r="A23" s="57"/>
      <c r="B23" s="58"/>
      <c r="C23" s="58"/>
      <c r="D23" s="58"/>
      <c r="E23" s="58"/>
      <c r="F23" s="58"/>
      <c r="G23" s="58"/>
      <c r="H23" s="58"/>
    </row>
    <row r="24" spans="1:15" ht="23.25" customHeight="1">
      <c r="A24" s="59" t="s">
        <v>32</v>
      </c>
      <c r="B24" s="60"/>
      <c r="C24" s="60"/>
      <c r="D24" s="60"/>
      <c r="E24" s="60"/>
      <c r="F24" s="60"/>
      <c r="G24" s="60"/>
      <c r="H24" s="60"/>
    </row>
    <row r="25" spans="1:15" ht="22.5" customHeight="1">
      <c r="A25" s="61" t="s">
        <v>13</v>
      </c>
      <c r="B25" s="62"/>
      <c r="C25" s="62"/>
      <c r="D25" s="62"/>
      <c r="E25" s="62"/>
      <c r="F25" s="62"/>
      <c r="G25" s="62"/>
      <c r="H25" s="62"/>
    </row>
    <row r="26" spans="1:15" ht="126">
      <c r="A26" s="18" t="s">
        <v>14</v>
      </c>
      <c r="B26" s="19" t="s">
        <v>33</v>
      </c>
      <c r="C26" s="19" t="s">
        <v>34</v>
      </c>
      <c r="D26" s="19" t="s">
        <v>35</v>
      </c>
      <c r="E26" s="19" t="s">
        <v>36</v>
      </c>
      <c r="F26" s="19" t="s">
        <v>37</v>
      </c>
      <c r="G26" s="19" t="s">
        <v>38</v>
      </c>
      <c r="H26" s="19" t="s">
        <v>39</v>
      </c>
    </row>
    <row r="27" spans="1:15" ht="168.75" customHeight="1">
      <c r="A27" s="20" t="s">
        <v>40</v>
      </c>
      <c r="B27" s="26" t="s">
        <v>41</v>
      </c>
      <c r="C27" s="21" t="s">
        <v>42</v>
      </c>
      <c r="D27" s="22" t="s">
        <v>43</v>
      </c>
      <c r="E27" s="24">
        <v>1.2</v>
      </c>
      <c r="F27" s="8"/>
      <c r="G27" s="24">
        <f>IF(F27&lt;1,0,IF(F27&gt;4,0.9,INT(F27)*0.3))</f>
        <v>0</v>
      </c>
      <c r="H27" s="7"/>
    </row>
    <row r="28" spans="1:15" ht="178.5" customHeight="1">
      <c r="A28" s="20" t="s">
        <v>44</v>
      </c>
      <c r="B28" s="26" t="s">
        <v>45</v>
      </c>
      <c r="C28" s="23" t="s">
        <v>46</v>
      </c>
      <c r="D28" s="22" t="s">
        <v>47</v>
      </c>
      <c r="E28" s="24">
        <v>0.9</v>
      </c>
      <c r="F28" s="7"/>
      <c r="G28" s="24">
        <f>IF(F28&lt;1,0,IF(F28&gt;6,0.9,INT(F28)*0.15))</f>
        <v>0</v>
      </c>
      <c r="H28" s="7"/>
    </row>
    <row r="29" spans="1:15" ht="249" customHeight="1">
      <c r="A29" s="27" t="s">
        <v>48</v>
      </c>
      <c r="B29" s="28" t="s">
        <v>49</v>
      </c>
      <c r="C29" s="21" t="s">
        <v>50</v>
      </c>
      <c r="D29" s="22" t="s">
        <v>51</v>
      </c>
      <c r="E29" s="24">
        <v>0.9</v>
      </c>
      <c r="F29" s="7"/>
      <c r="G29" s="24">
        <f>IF(F29&lt;1,0,IF(F29&gt;3,0.9,INT(F29)*0.3))</f>
        <v>0</v>
      </c>
      <c r="H29" s="7"/>
    </row>
    <row r="30" spans="1:15" ht="205.5" customHeight="1">
      <c r="A30" s="29" t="s">
        <v>52</v>
      </c>
      <c r="B30" s="26" t="s">
        <v>53</v>
      </c>
      <c r="C30" s="23" t="s">
        <v>54</v>
      </c>
      <c r="D30" s="22" t="s">
        <v>55</v>
      </c>
      <c r="E30" s="25">
        <v>0.5</v>
      </c>
      <c r="F30" s="9"/>
      <c r="G30" s="25">
        <f>IF(F30&lt;1,0,IF(F30&gt;5,0.1,INT(F30)*0.1))</f>
        <v>0</v>
      </c>
      <c r="H30" s="9"/>
    </row>
    <row r="31" spans="1:15" ht="213.75" customHeight="1">
      <c r="A31" s="29" t="s">
        <v>56</v>
      </c>
      <c r="B31" s="26" t="s">
        <v>57</v>
      </c>
      <c r="C31" s="23" t="s">
        <v>58</v>
      </c>
      <c r="D31" s="22" t="s">
        <v>59</v>
      </c>
      <c r="E31" s="25">
        <v>0.3</v>
      </c>
      <c r="F31" s="9"/>
      <c r="G31" s="25">
        <f>IF(F31=1,0.15,IF(F31&gt;1,0.3,0))</f>
        <v>0</v>
      </c>
      <c r="H31" s="9"/>
    </row>
    <row r="32" spans="1:15" ht="114.75" customHeight="1">
      <c r="A32" s="29" t="s">
        <v>60</v>
      </c>
      <c r="B32" s="30" t="s">
        <v>61</v>
      </c>
      <c r="C32" s="31" t="s">
        <v>62</v>
      </c>
      <c r="D32" s="32" t="s">
        <v>63</v>
      </c>
      <c r="E32" s="25">
        <v>0.2</v>
      </c>
      <c r="F32" s="9"/>
      <c r="G32" s="25">
        <f>IF(F32&lt;1,0,IF(F32&gt;2,0.2,INT(F32)*0.1))</f>
        <v>0</v>
      </c>
      <c r="H32" s="9"/>
    </row>
    <row r="33" spans="1:12" ht="31.5" customHeight="1">
      <c r="A33" s="63" t="s">
        <v>64</v>
      </c>
      <c r="B33" s="64"/>
      <c r="C33" s="64"/>
      <c r="D33" s="64"/>
      <c r="E33" s="33">
        <f>SUM(E27:E32)</f>
        <v>4</v>
      </c>
      <c r="F33" s="15"/>
      <c r="G33" s="25">
        <f>SUM(G27:G32)</f>
        <v>0</v>
      </c>
      <c r="H33" s="15" t="s">
        <v>31</v>
      </c>
    </row>
    <row r="34" spans="1:12" ht="11.25" customHeight="1">
      <c r="A34" s="57"/>
      <c r="B34" s="58"/>
      <c r="C34" s="58"/>
      <c r="D34" s="58"/>
      <c r="E34" s="58"/>
      <c r="F34" s="58"/>
      <c r="G34" s="58"/>
      <c r="H34" s="58"/>
    </row>
    <row r="35" spans="1:12" ht="28.5" customHeight="1">
      <c r="A35" s="65" t="s">
        <v>65</v>
      </c>
      <c r="B35" s="66"/>
      <c r="C35" s="66"/>
      <c r="D35" s="66"/>
      <c r="E35" s="66"/>
      <c r="F35" s="66"/>
      <c r="G35" s="66"/>
      <c r="H35" s="66"/>
    </row>
    <row r="36" spans="1:12" ht="20.100000000000001" customHeight="1">
      <c r="A36" s="61" t="s">
        <v>66</v>
      </c>
      <c r="B36" s="62"/>
      <c r="C36" s="62"/>
      <c r="D36" s="62"/>
      <c r="E36" s="62"/>
      <c r="F36" s="62"/>
      <c r="G36" s="62"/>
      <c r="H36" s="62"/>
    </row>
    <row r="37" spans="1:12" ht="20.100000000000001" customHeight="1">
      <c r="A37" s="61" t="s">
        <v>67</v>
      </c>
      <c r="B37" s="62"/>
      <c r="C37" s="62"/>
      <c r="D37" s="62"/>
      <c r="E37" s="62"/>
      <c r="F37" s="62"/>
      <c r="G37" s="62"/>
      <c r="H37" s="62"/>
    </row>
    <row r="38" spans="1:12" ht="141.75">
      <c r="A38" s="18" t="s">
        <v>14</v>
      </c>
      <c r="B38" s="19" t="s">
        <v>68</v>
      </c>
      <c r="C38" s="19" t="s">
        <v>69</v>
      </c>
      <c r="D38" s="19" t="s">
        <v>119</v>
      </c>
      <c r="E38" s="19" t="s">
        <v>120</v>
      </c>
      <c r="F38" s="19" t="s">
        <v>70</v>
      </c>
      <c r="G38" s="19" t="s">
        <v>121</v>
      </c>
      <c r="H38" s="19" t="s">
        <v>39</v>
      </c>
      <c r="K38" s="14"/>
      <c r="L38" s="14"/>
    </row>
    <row r="39" spans="1:12" ht="149.25" customHeight="1">
      <c r="A39" s="29" t="s">
        <v>71</v>
      </c>
      <c r="B39" s="28" t="s">
        <v>122</v>
      </c>
      <c r="C39" s="37" t="s">
        <v>72</v>
      </c>
      <c r="D39" s="32" t="s">
        <v>73</v>
      </c>
      <c r="E39" s="25">
        <v>1.3</v>
      </c>
      <c r="F39" s="9"/>
      <c r="G39" s="25">
        <f>IF(F39&lt;1,0,IF(F39&gt;5,1.3,INT(F39)*0.26))</f>
        <v>0</v>
      </c>
      <c r="H39" s="9"/>
      <c r="K39" s="14"/>
      <c r="L39" s="14"/>
    </row>
    <row r="40" spans="1:12" ht="114.75" customHeight="1">
      <c r="A40" s="29" t="s">
        <v>74</v>
      </c>
      <c r="B40" s="31" t="s">
        <v>75</v>
      </c>
      <c r="C40" s="31" t="s">
        <v>76</v>
      </c>
      <c r="D40" s="32" t="s">
        <v>77</v>
      </c>
      <c r="E40" s="25">
        <v>0.65</v>
      </c>
      <c r="F40" s="9"/>
      <c r="G40" s="25">
        <f>IF(F40&lt;1,0,IF(F40&gt;10,1.3,INT(F40)*0.13))</f>
        <v>0</v>
      </c>
      <c r="H40" s="9"/>
    </row>
    <row r="41" spans="1:12" ht="111" customHeight="1">
      <c r="A41" s="29" t="s">
        <v>78</v>
      </c>
      <c r="B41" s="36" t="s">
        <v>79</v>
      </c>
      <c r="C41" s="31" t="s">
        <v>80</v>
      </c>
      <c r="D41" s="32" t="s">
        <v>81</v>
      </c>
      <c r="E41" s="25">
        <v>0.26</v>
      </c>
      <c r="F41" s="9"/>
      <c r="G41" s="25">
        <f>IF(F41=1,0.26,IF(F41&gt;1,0.26,0))</f>
        <v>0</v>
      </c>
      <c r="H41" s="9"/>
    </row>
    <row r="42" spans="1:12" ht="111" customHeight="1">
      <c r="A42" s="29" t="s">
        <v>82</v>
      </c>
      <c r="B42" s="36" t="s">
        <v>83</v>
      </c>
      <c r="C42" s="31" t="s">
        <v>84</v>
      </c>
      <c r="D42" s="32" t="s">
        <v>85</v>
      </c>
      <c r="E42" s="25">
        <v>1.95</v>
      </c>
      <c r="F42" s="9"/>
      <c r="G42" s="25">
        <f>IF(F42&lt;1,0,IF(F42&gt;3,1.95,INT(F42)*0.65))</f>
        <v>0</v>
      </c>
      <c r="H42" s="9"/>
    </row>
    <row r="43" spans="1:12" ht="111" customHeight="1">
      <c r="A43" s="29" t="s">
        <v>86</v>
      </c>
      <c r="B43" s="26" t="s">
        <v>87</v>
      </c>
      <c r="C43" s="23" t="s">
        <v>88</v>
      </c>
      <c r="D43" s="32" t="s">
        <v>89</v>
      </c>
      <c r="E43" s="25">
        <v>1.3</v>
      </c>
      <c r="F43" s="9"/>
      <c r="G43" s="25">
        <f>IF(F43=1,1.3,IF(F43&gt;1,1.3,0))</f>
        <v>0</v>
      </c>
      <c r="H43" s="9"/>
    </row>
    <row r="44" spans="1:12" ht="111" customHeight="1">
      <c r="A44" s="29" t="s">
        <v>90</v>
      </c>
      <c r="B44" s="34" t="s">
        <v>91</v>
      </c>
      <c r="C44" s="31" t="s">
        <v>92</v>
      </c>
      <c r="D44" s="32" t="s">
        <v>89</v>
      </c>
      <c r="E44" s="25">
        <v>1.3</v>
      </c>
      <c r="F44" s="9"/>
      <c r="G44" s="25">
        <f>IF(F44=1,1.3,IF(F44&gt;1,1.3,0))</f>
        <v>0</v>
      </c>
      <c r="H44" s="9"/>
    </row>
    <row r="45" spans="1:12" ht="186.75" customHeight="1">
      <c r="A45" s="29" t="s">
        <v>93</v>
      </c>
      <c r="B45" s="36" t="s">
        <v>94</v>
      </c>
      <c r="C45" s="23" t="s">
        <v>95</v>
      </c>
      <c r="D45" s="32" t="s">
        <v>85</v>
      </c>
      <c r="E45" s="38">
        <v>1.3</v>
      </c>
      <c r="F45" s="10"/>
      <c r="G45" s="25">
        <f>IF(F45&lt;1,0,IF(F45&gt;2,1.3,INT(F45)*0.65))</f>
        <v>0</v>
      </c>
      <c r="H45" s="10"/>
    </row>
    <row r="46" spans="1:12" ht="186.75" customHeight="1">
      <c r="A46" s="29" t="s">
        <v>96</v>
      </c>
      <c r="B46" s="36" t="s">
        <v>97</v>
      </c>
      <c r="C46" s="23" t="s">
        <v>98</v>
      </c>
      <c r="D46" s="32" t="s">
        <v>99</v>
      </c>
      <c r="E46" s="25">
        <v>0.65</v>
      </c>
      <c r="F46" s="9"/>
      <c r="G46" s="25">
        <f>IF(F46&lt;1,0,IF(F46&gt;5,0.65,INT(F46)*0.13))</f>
        <v>0</v>
      </c>
      <c r="H46" s="9"/>
    </row>
    <row r="47" spans="1:12" ht="186.75" customHeight="1">
      <c r="A47" s="29" t="s">
        <v>100</v>
      </c>
      <c r="B47" s="39" t="s">
        <v>101</v>
      </c>
      <c r="C47" s="31" t="s">
        <v>102</v>
      </c>
      <c r="D47" s="32" t="s">
        <v>99</v>
      </c>
      <c r="E47" s="38">
        <v>0.39</v>
      </c>
      <c r="F47" s="10"/>
      <c r="G47" s="25">
        <f>IF(F47&lt;1,0,IF(F47&gt;5,0.65,INT(F47)*0.13))</f>
        <v>0</v>
      </c>
      <c r="H47" s="10"/>
    </row>
    <row r="48" spans="1:12" ht="186.75" customHeight="1">
      <c r="A48" s="29" t="s">
        <v>103</v>
      </c>
      <c r="B48" s="34" t="s">
        <v>104</v>
      </c>
      <c r="C48" s="21" t="s">
        <v>105</v>
      </c>
      <c r="D48" s="32" t="s">
        <v>106</v>
      </c>
      <c r="E48" s="38">
        <v>1.3</v>
      </c>
      <c r="F48" s="10"/>
      <c r="G48" s="25">
        <f>IF(F48&lt;1,0,IF(F48&gt;5,1.3,INT(F48)*0.26))</f>
        <v>0</v>
      </c>
      <c r="H48" s="10"/>
    </row>
    <row r="49" spans="1:8" ht="236.25" customHeight="1">
      <c r="A49" s="29" t="s">
        <v>107</v>
      </c>
      <c r="B49" s="28" t="s">
        <v>108</v>
      </c>
      <c r="C49" s="37" t="s">
        <v>109</v>
      </c>
      <c r="D49" s="32" t="s">
        <v>110</v>
      </c>
      <c r="E49" s="25">
        <v>1.95</v>
      </c>
      <c r="F49" s="9"/>
      <c r="G49" s="25">
        <f>IF(F49&lt;1,0,IF(F49&gt;5,1.95,INT(F49)*0.65))</f>
        <v>0</v>
      </c>
      <c r="H49" s="9"/>
    </row>
    <row r="50" spans="1:8" ht="236.25" customHeight="1">
      <c r="A50" s="29" t="s">
        <v>111</v>
      </c>
      <c r="B50" s="28" t="s">
        <v>112</v>
      </c>
      <c r="C50" s="37" t="s">
        <v>113</v>
      </c>
      <c r="D50" s="32" t="s">
        <v>110</v>
      </c>
      <c r="E50" s="25">
        <v>0.65</v>
      </c>
      <c r="F50" s="9"/>
      <c r="G50" s="25">
        <f>IF(F50&lt;1,0,IF(F50&gt;5,1.95,INT(F50)*0.65))</f>
        <v>0</v>
      </c>
      <c r="H50" s="9">
        <v>60</v>
      </c>
    </row>
    <row r="51" spans="1:8" ht="39" customHeight="1">
      <c r="A51" s="63" t="s">
        <v>114</v>
      </c>
      <c r="B51" s="64"/>
      <c r="C51" s="64"/>
      <c r="D51" s="64"/>
      <c r="E51" s="24">
        <f>SUM(E39:E50)</f>
        <v>13.000000000000002</v>
      </c>
      <c r="F51" s="15"/>
      <c r="G51" s="25">
        <f>SUM(G39:G50)</f>
        <v>0</v>
      </c>
      <c r="H51" s="17" t="s">
        <v>31</v>
      </c>
    </row>
    <row r="52" spans="1:8" ht="8.25" customHeight="1">
      <c r="A52" s="71"/>
      <c r="B52" s="72"/>
      <c r="C52" s="72"/>
      <c r="D52" s="72"/>
      <c r="E52" s="72"/>
      <c r="F52" s="72"/>
      <c r="G52" s="72"/>
      <c r="H52" s="72"/>
    </row>
    <row r="53" spans="1:8" ht="36.75" customHeight="1">
      <c r="A53" s="63" t="s">
        <v>115</v>
      </c>
      <c r="B53" s="64"/>
      <c r="C53" s="64" t="s">
        <v>116</v>
      </c>
      <c r="D53" s="64"/>
      <c r="E53" s="64"/>
      <c r="F53" s="68" t="s">
        <v>117</v>
      </c>
      <c r="G53" s="68"/>
      <c r="H53" s="68"/>
    </row>
    <row r="54" spans="1:8" ht="42" customHeight="1">
      <c r="A54" s="67" t="s">
        <v>118</v>
      </c>
      <c r="B54" s="68"/>
      <c r="C54" s="69">
        <f>SUM(G51,G33,G22)</f>
        <v>0</v>
      </c>
      <c r="D54" s="69"/>
      <c r="E54" s="69"/>
      <c r="F54" s="70"/>
      <c r="G54" s="70"/>
      <c r="H54" s="70"/>
    </row>
    <row r="55" spans="1:8" ht="11.25" customHeight="1">
      <c r="A55" s="57"/>
      <c r="B55" s="58"/>
      <c r="C55" s="58"/>
      <c r="D55" s="58"/>
      <c r="E55" s="58"/>
      <c r="F55" s="58"/>
      <c r="G55" s="58"/>
      <c r="H55" s="58"/>
    </row>
  </sheetData>
  <sheetProtection algorithmName="SHA-512" hashValue="EityHR7gQesXJe6Bs68nhDljtAV9Bf0hzDwngI4gORFjLvih/EvbQpG4tBosBj1GVM1oIu3iHRDojSfK+GhXNw==" saltValue="oJOrdXb5Gs0TRukKHs6mZA==" spinCount="100000" sheet="1" selectLockedCells="1"/>
  <dataConsolidate/>
  <mergeCells count="43">
    <mergeCell ref="A54:B54"/>
    <mergeCell ref="C54:E54"/>
    <mergeCell ref="F54:H54"/>
    <mergeCell ref="A55:H55"/>
    <mergeCell ref="A36:H36"/>
    <mergeCell ref="A37:H37"/>
    <mergeCell ref="A51:D51"/>
    <mergeCell ref="A52:H52"/>
    <mergeCell ref="A53:B53"/>
    <mergeCell ref="C53:E53"/>
    <mergeCell ref="F53:H53"/>
    <mergeCell ref="A24:H24"/>
    <mergeCell ref="A25:H25"/>
    <mergeCell ref="A33:D33"/>
    <mergeCell ref="A34:H34"/>
    <mergeCell ref="A35:H35"/>
    <mergeCell ref="A16:H16"/>
    <mergeCell ref="A17:H17"/>
    <mergeCell ref="A18:H18"/>
    <mergeCell ref="A22:D22"/>
    <mergeCell ref="A23:H23"/>
    <mergeCell ref="A13:B13"/>
    <mergeCell ref="C13:H13"/>
    <mergeCell ref="A14:B14"/>
    <mergeCell ref="C14:H14"/>
    <mergeCell ref="A15:B15"/>
    <mergeCell ref="C15:H15"/>
    <mergeCell ref="A10:B10"/>
    <mergeCell ref="C10:H10"/>
    <mergeCell ref="A11:B11"/>
    <mergeCell ref="C11:H11"/>
    <mergeCell ref="A12:H12"/>
    <mergeCell ref="A6:H6"/>
    <mergeCell ref="A7:H7"/>
    <mergeCell ref="A8:B8"/>
    <mergeCell ref="C8:H8"/>
    <mergeCell ref="A9:B9"/>
    <mergeCell ref="C9:H9"/>
    <mergeCell ref="A1:H1"/>
    <mergeCell ref="A2:H2"/>
    <mergeCell ref="A3:H3"/>
    <mergeCell ref="A4:H4"/>
    <mergeCell ref="A5:H5"/>
  </mergeCells>
  <dataValidations count="16">
    <dataValidation type="whole" allowBlank="1" showInputMessage="1" showErrorMessage="1" errorTitle="ERRO: Valor incorreto" error="A quantidade de comprovante(s) deve ser um número inteiro, cujo valor máximo é 1." promptTitle="Quantidade de comprovante(s)" prompt="Digitar um número inteiro._x000a_Limite máximo: 1." sqref="F20 F41 F43:F44" xr:uid="{FA43F2FD-6C01-45A3-8435-39FF66F07156}">
      <formula1>0</formula1>
      <formula2>1</formula2>
    </dataValidation>
    <dataValidation type="whole" allowBlank="1" showInputMessage="1" showErrorMessage="1" errorTitle="ERRO: Valor incorreto" error="A quantidade de comprovante(s) deve ser um número inteiro, cujo valor máximo é 2." promptTitle="Quantidade de comprovante(s)" prompt="Digitar um número inteiro._x000a_Limite máximo: 2." sqref="F32 F21 F45" xr:uid="{F779821B-C118-4F07-8E73-D775C51CB3C7}">
      <formula1>0</formula1>
      <formula2>2</formula2>
    </dataValidation>
    <dataValidation type="whole" allowBlank="1" showInputMessage="1" showErrorMessage="1" errorTitle="ERRO: Valor incorreto" error="A quantidade de comprovante(s) deve ser um número inteiro, cujo valor máximo é 3." promptTitle="Quantidade de comprovante(s)" prompt="Digitar um número inteiro._x000a_Limite máximo: 3." sqref="F29 F42:F45" xr:uid="{1ABC7C41-0465-43CE-BC93-3AB51EBF6B51}">
      <formula1>0</formula1>
      <formula2>3</formula2>
    </dataValidation>
    <dataValidation type="whole" allowBlank="1" showInputMessage="1" showErrorMessage="1" errorTitle="ERRO: Valor incorreto" error="A quantidade de comprovante(s) deve ser um número inteiro, cujo valor máximo é 6." promptTitle="Quantidade de comprovante(s)" prompt="Digitar um número inteiro._x000a_Limite máximo: 6." sqref="F28" xr:uid="{CC88B5C7-82D8-4E2D-8811-B6D14FFF9801}">
      <formula1>0</formula1>
      <formula2>6</formula2>
    </dataValidation>
    <dataValidation type="whole" allowBlank="1" showInputMessage="1" showErrorMessage="1" errorTitle="ERRO: Valor incorreto" error="A quantidade  de comprovante(s) deve ser um número inteiro, cujo valor máximo é 1." promptTitle="Quantidade de comprovante(s)" prompt="Digitar um número inteiro._x000a_Limite máximo: 2." sqref="F31" xr:uid="{24288527-BA6B-4B0C-BA0D-5DBFBD2A7065}">
      <formula1>0</formula1>
      <formula2>2</formula2>
    </dataValidation>
    <dataValidation type="whole" allowBlank="1" showInputMessage="1" showErrorMessage="1" errorTitle="ERRO: Valor incorreto" error="A quantidade de comprovante(s) deve ser um número inteiro, cujo valor máximo é 10." promptTitle="Quantidade de comprovante(s)" prompt="Digitar um número inteiro._x000a_Limite máximo: 05." sqref="F40:F46" xr:uid="{56E5E014-80E2-45AE-BA05-DDB546F8CA85}">
      <formula1>0</formula1>
      <formula2>5</formula2>
    </dataValidation>
    <dataValidation type="whole" allowBlank="1" showInputMessage="1" showErrorMessage="1" errorTitle="ERRO: Valor incorreto" error="A quantidade de comprovante(s) deve ser um número inteiro, cujo valor máximo é 5." promptTitle="Quantidade de comprovante(s)" prompt="Digitar um número inteiro._x000a_Limite máximo: 5." sqref="F39 F46 F48" xr:uid="{E7F7A190-7143-4BAE-9757-D6C98280C2F2}">
      <formula1>0</formula1>
      <formula2>5</formula2>
    </dataValidation>
    <dataValidation type="whole" allowBlank="1" showInputMessage="1" showErrorMessage="1" errorTitle="ERRO: Valor incorreto" error="A quantidade de comprovante(s) deve ser um número inteiro, cujo valor máximo é 3." promptTitle="Quantidade de comprovante(s)" prompt="Digitar um número inteiro._x000a_Limite máximo: 4." sqref="F27" xr:uid="{767D6DDA-080A-4BE8-A80A-8D8B3858D6B1}">
      <formula1>0</formula1>
      <formula2>4</formula2>
    </dataValidation>
    <dataValidation type="whole" allowBlank="1" showInputMessage="1" showErrorMessage="1" errorTitle="ERRO: Valor incorreto" error="A quantidade de comprovante(s) deve ser um número inteiro, cujo valor máximo é 2." promptTitle="Quantidade de comprovante(s)" prompt="Digitar um número inteiro._x000a_Limite máximo: 5." sqref="F30 F46" xr:uid="{8262374C-C7A5-415F-BFDC-50ED3FACA558}">
      <formula1>0</formula1>
      <formula2>5</formula2>
    </dataValidation>
    <dataValidation type="whole" allowBlank="1" showInputMessage="1" showErrorMessage="1" errorTitle="ERRO: Valor incorreto" error="A quantidade de comprovante(s) deve ser um número inteiro, cujo valor máximo é 1." promptTitle="Quantidade de comprovante(s)" prompt="Digitar um número inteiro._x000a_Limite máximo: 3." sqref="F42:F48" xr:uid="{30B970DC-4E4C-4062-B57F-AB2C1393AEB7}">
      <formula1>0</formula1>
      <formula2>3</formula2>
    </dataValidation>
    <dataValidation type="whole" allowBlank="1" showInputMessage="1" showErrorMessage="1" errorTitle="ERRO: Valor incorreto" error="A quantidade de comprovante(s) deve ser um número inteiro, cujo valor máximo é 1." promptTitle="Quantidade de comprovante(s)" prompt="Digitar um número inteiro._x000a_Limite máximo: 2." sqref="F45:F48" xr:uid="{85A0CC17-6026-4ED3-AF8A-6C64983B3DA1}">
      <formula1>0</formula1>
      <formula2>2</formula2>
    </dataValidation>
    <dataValidation type="whole" allowBlank="1" showInputMessage="1" showErrorMessage="1" errorTitle="ERRO: Valor incorreto" error="A quantidade de comprovante(s) deve ser um número inteiro, cujo valor máximo é 3." promptTitle="Quantidade de comprovante(s)" prompt="Digitar um número inteiro._x000a_Limite máximo: 5." sqref="F46:F48" xr:uid="{D26E5B0E-7FCF-42FD-A437-9585941E9528}">
      <formula1>0</formula1>
      <formula2>5</formula2>
    </dataValidation>
    <dataValidation type="whole" allowBlank="1" showInputMessage="1" showErrorMessage="1" errorTitle="ERRO: Valor incorreto" error="A quantidade de comprovante(s) deve ser um número inteiro, cujo valor máximo é 10." promptTitle="Quantidade de comprovante(s)" prompt="Digitar um número inteiro._x000a_Limite máximo: 03." sqref="F47:F48" xr:uid="{5C775407-2F9E-4355-9130-C79B4DCA83F8}">
      <formula1>0</formula1>
      <formula2>3</formula2>
    </dataValidation>
    <dataValidation type="whole" allowBlank="1" showInputMessage="1" showErrorMessage="1" errorTitle="ERRO: Valor incorreto" error="A quantidade de comprovante(s) deve ser um número inteiro, cujo valor máximo é 5." promptTitle="Quantidade de comprovante(s)" prompt="Digitar um número inteiro._x000a_Limite máximo: 3." sqref="F47:F49" xr:uid="{E3B11DD6-7E0D-4346-96C9-8448CC2F8968}">
      <formula1>0</formula1>
      <formula2>3</formula2>
    </dataValidation>
    <dataValidation type="whole" allowBlank="1" showInputMessage="1" showErrorMessage="1" errorTitle="ERRO: Valor incorreto" error="A quantidade de comprovante(s) deve ser um número inteiro, cujo valor máximo é 2." promptTitle="Quantidade de comprovante(s)" prompt="Digitar um número inteiro._x000a_Limite máximo: 03." sqref="F47:F48" xr:uid="{F6203C7B-D07E-489A-8861-309EE6F1C264}">
      <formula1>0</formula1>
      <formula2>3</formula2>
    </dataValidation>
    <dataValidation type="whole" allowBlank="1" showInputMessage="1" showErrorMessage="1" errorTitle="ERRO: Valor incorreto" error="A quantidade de comprovante(s) deve ser um número inteiro, cujo valor máximo é 5." promptTitle="Quantidade de comprovante(s)" prompt="Digitar um número inteiro._x000a_Limite máximo: 1." sqref="F50" xr:uid="{A9CC89DD-CBEA-409C-8F1C-B40C83166198}">
      <formula1>0</formula1>
      <formula2>1</formula2>
    </dataValidation>
  </dataValidations>
  <printOptions verticalCentered="1"/>
  <pageMargins left="0.39370078740157499" right="0.39370078740157499" top="0.59055118110236204" bottom="0.59055118110236204" header="0" footer="0"/>
  <pageSetup paperSize="9" scale="7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1525E84FC883243994BC82FA4BDB8B1" ma:contentTypeVersion="4" ma:contentTypeDescription="Crie um novo documento." ma:contentTypeScope="" ma:versionID="60867c32c9cf70d5b6a7885264ec8e45">
  <xsd:schema xmlns:xsd="http://www.w3.org/2001/XMLSchema" xmlns:xs="http://www.w3.org/2001/XMLSchema" xmlns:p="http://schemas.microsoft.com/office/2006/metadata/properties" xmlns:ns2="9179b012-d507-45f7-be10-b1cf7811b0b1" targetNamespace="http://schemas.microsoft.com/office/2006/metadata/properties" ma:root="true" ma:fieldsID="d44fba908eb62d16f192aa3a74e13c1e" ns2:_="">
    <xsd:import namespace="9179b012-d507-45f7-be10-b1cf7811b0b1"/>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79b012-d507-45f7-be10-b1cf7811b0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74A8AF6-74A0-43F7-A724-FBDF5B4D72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79b012-d507-45f7-be10-b1cf7811b0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F2DDE8-2218-4532-B7BA-1C98C9D8FA3F}">
  <ds:schemaRefs>
    <ds:schemaRef ds:uri="http://schemas.microsoft.com/sharepoint/v3/contenttype/forms"/>
  </ds:schemaRefs>
</ds:datastoreItem>
</file>

<file path=customXml/itemProps3.xml><?xml version="1.0" encoding="utf-8"?>
<ds:datastoreItem xmlns:ds="http://schemas.openxmlformats.org/officeDocument/2006/customXml" ds:itemID="{D573AD87-EA38-44E2-BBB2-0E96C64A479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Plan1</vt:lpstr>
      <vt:lpstr>Plan1!Area_de_impressao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José Eduardo de Paula</cp:lastModifiedBy>
  <cp:revision/>
  <dcterms:created xsi:type="dcterms:W3CDTF">2018-08-13T16:48:00Z</dcterms:created>
  <dcterms:modified xsi:type="dcterms:W3CDTF">2024-02-14T17:31:04Z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1046-11.2.0.10223</vt:lpwstr>
  </property>
  <property fmtid="{D5CDD505-2E9C-101B-9397-08002B2CF9AE}" pid="3" name="ContentTypeId">
    <vt:lpwstr>0x01010051525E84FC883243994BC82FA4BDB8B1</vt:lpwstr>
  </property>
</Properties>
</file>